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160" yWindow="0" windowWidth="20440" windowHeight="14800" tabRatio="264"/>
  </bookViews>
  <sheets>
    <sheet name="80 MPH" sheetId="1" r:id="rId1"/>
    <sheet name="90 MPH" sheetId="2" r:id="rId2"/>
    <sheet name="100 MPH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3" l="1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</calcChain>
</file>

<file path=xl/sharedStrings.xml><?xml version="1.0" encoding="utf-8"?>
<sst xmlns="http://schemas.openxmlformats.org/spreadsheetml/2006/main" count="63" uniqueCount="21">
  <si>
    <t>Ground Speed 1</t>
  </si>
  <si>
    <t>Track 1</t>
  </si>
  <si>
    <t>Ground Speed 2</t>
  </si>
  <si>
    <t>Track 2</t>
  </si>
  <si>
    <t>Ground Speed 3</t>
  </si>
  <si>
    <t>Track 3</t>
  </si>
  <si>
    <t>X1</t>
  </si>
  <si>
    <t>Y1</t>
  </si>
  <si>
    <t>X2</t>
  </si>
  <si>
    <t>Y2</t>
  </si>
  <si>
    <t>X3</t>
  </si>
  <si>
    <t>Y3</t>
  </si>
  <si>
    <t>M1</t>
  </si>
  <si>
    <t>B1</t>
  </si>
  <si>
    <t>M2</t>
  </si>
  <si>
    <t>B2</t>
  </si>
  <si>
    <t>Wx</t>
  </si>
  <si>
    <t>Wy</t>
  </si>
  <si>
    <t>Wind Speed</t>
  </si>
  <si>
    <t>Wind Direction</t>
  </si>
  <si>
    <t>True Airspeed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</si>
</sst>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00"/>
  </numFmts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zoomScale="123" zoomScaleNormal="123" zoomScalePageLayoutView="123" workbookViewId="0">
      <selection activeCell="B21" sqref="B21"/>
    </sheetView>
  </sheetViews>
  <sheetFormatPr baseColWidth="10" defaultColWidth="11.5" defaultRowHeight="12" x14ac:dyDescent="0"/>
  <cols>
    <col min="1" max="1" width="22.83203125" customWidth="1"/>
    <col min="2" max="2" width="25.5" style="1" customWidth="1"/>
    <col min="3" max="3" width="21" customWidth="1"/>
  </cols>
  <sheetData>
    <row r="1" spans="1:2">
      <c r="A1" t="s">
        <v>0</v>
      </c>
      <c r="B1" s="1">
        <v>77</v>
      </c>
    </row>
    <row r="2" spans="1:2">
      <c r="A2" t="s">
        <v>1</v>
      </c>
      <c r="B2" s="1">
        <v>0</v>
      </c>
    </row>
    <row r="3" spans="1:2">
      <c r="A3" t="s">
        <v>2</v>
      </c>
      <c r="B3" s="1">
        <v>80</v>
      </c>
    </row>
    <row r="4" spans="1:2">
      <c r="A4" t="s">
        <v>3</v>
      </c>
      <c r="B4" s="1">
        <v>120</v>
      </c>
    </row>
    <row r="5" spans="1:2">
      <c r="A5" t="s">
        <v>4</v>
      </c>
      <c r="B5" s="1">
        <v>78</v>
      </c>
    </row>
    <row r="6" spans="1:2">
      <c r="A6" t="s">
        <v>5</v>
      </c>
      <c r="B6" s="1">
        <v>240</v>
      </c>
    </row>
    <row r="7" spans="1:2">
      <c r="A7" t="s">
        <v>6</v>
      </c>
      <c r="B7" s="1">
        <f>B1*SIN(PI()*(360-B2)/180)</f>
        <v>-1.8867286205592748E-14</v>
      </c>
    </row>
    <row r="8" spans="1:2">
      <c r="A8" t="s">
        <v>7</v>
      </c>
      <c r="B8" s="1">
        <f>B1*COS(PI()*(360-B2)/180)</f>
        <v>77</v>
      </c>
    </row>
    <row r="9" spans="1:2">
      <c r="A9" t="s">
        <v>8</v>
      </c>
      <c r="B9" s="1">
        <f>B3*SIN(PI()*(360-B4)/180)</f>
        <v>-69.28203230275507</v>
      </c>
    </row>
    <row r="10" spans="1:2">
      <c r="A10" t="s">
        <v>9</v>
      </c>
      <c r="B10" s="1">
        <f>B3*COS(PI()*(360-B4)/180)</f>
        <v>-40.000000000000036</v>
      </c>
    </row>
    <row r="11" spans="1:2">
      <c r="A11" t="s">
        <v>10</v>
      </c>
      <c r="B11" s="1">
        <f>B5*SIN(PI()*(360-B6)/180)</f>
        <v>67.549981495186216</v>
      </c>
    </row>
    <row r="12" spans="1:2">
      <c r="A12" t="s">
        <v>11</v>
      </c>
      <c r="B12" s="1">
        <f>B5*COS(PI()*(360-B6)/180)</f>
        <v>-38.999999999999986</v>
      </c>
    </row>
    <row r="13" spans="1:2">
      <c r="A13" t="s">
        <v>12</v>
      </c>
      <c r="B13" s="1">
        <f>-1*(B9-B7)/(B10-B8)</f>
        <v>-0.59215412224576958</v>
      </c>
    </row>
    <row r="14" spans="1:2">
      <c r="A14" t="s">
        <v>13</v>
      </c>
      <c r="B14" s="1">
        <f>(B8+B10)/2-B13*(B7+B9)/2</f>
        <v>-2.0128205128205146</v>
      </c>
    </row>
    <row r="15" spans="1:2">
      <c r="A15" t="s">
        <v>14</v>
      </c>
      <c r="B15" s="1">
        <f>-1*(B11-B7)/(B12-B8)</f>
        <v>0.58232742668264004</v>
      </c>
    </row>
    <row r="16" spans="1:2">
      <c r="A16" t="s">
        <v>15</v>
      </c>
      <c r="B16" s="1">
        <f>(B8+B12)/2-B15*(B7+B11)/2</f>
        <v>-0.66810344827586121</v>
      </c>
    </row>
    <row r="17" spans="1:2">
      <c r="A17" t="s">
        <v>16</v>
      </c>
      <c r="B17" s="1">
        <f>(B14-B16)/(B15-B13)</f>
        <v>-1.1449452447946635</v>
      </c>
    </row>
    <row r="18" spans="1:2">
      <c r="A18" t="s">
        <v>17</v>
      </c>
      <c r="B18" s="1">
        <f>B13*B17+B14</f>
        <v>-1.3348364663696628</v>
      </c>
    </row>
    <row r="19" spans="1:2">
      <c r="A19" t="s">
        <v>18</v>
      </c>
      <c r="B19" s="1">
        <f>SQRT(B17^2+B18^2)</f>
        <v>1.7586039933788846</v>
      </c>
    </row>
    <row r="20" spans="1:2">
      <c r="A20" t="s">
        <v>19</v>
      </c>
      <c r="B20" s="1">
        <f>MOD(540-(180/PI()*ATAN2(B18,B17)),360)</f>
        <v>319.37892329796068</v>
      </c>
    </row>
    <row r="21" spans="1:2">
      <c r="A21" t="s">
        <v>20</v>
      </c>
      <c r="B21" s="1">
        <f>SQRT((B7-B17)^2+(B8-B18)^2)</f>
        <v>78.343203303327186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zoomScale="123" zoomScaleNormal="123" zoomScalePageLayoutView="123" workbookViewId="0"/>
  </sheetViews>
  <sheetFormatPr baseColWidth="10" defaultColWidth="11.5" defaultRowHeight="12" x14ac:dyDescent="0"/>
  <cols>
    <col min="1" max="1" width="22.83203125" customWidth="1"/>
    <col min="2" max="2" width="26.33203125" style="1" customWidth="1"/>
    <col min="3" max="3" width="21" customWidth="1"/>
  </cols>
  <sheetData>
    <row r="1" spans="1:2">
      <c r="A1" t="s">
        <v>0</v>
      </c>
      <c r="B1" s="1">
        <v>184</v>
      </c>
    </row>
    <row r="2" spans="1:2">
      <c r="A2" t="s">
        <v>1</v>
      </c>
      <c r="B2" s="1">
        <v>0</v>
      </c>
    </row>
    <row r="3" spans="1:2">
      <c r="A3" t="s">
        <v>2</v>
      </c>
      <c r="B3" s="1">
        <v>178</v>
      </c>
    </row>
    <row r="4" spans="1:2">
      <c r="A4" t="s">
        <v>3</v>
      </c>
      <c r="B4" s="1">
        <v>120</v>
      </c>
    </row>
    <row r="5" spans="1:2">
      <c r="A5" t="s">
        <v>4</v>
      </c>
      <c r="B5" s="1">
        <v>185</v>
      </c>
    </row>
    <row r="6" spans="1:2">
      <c r="A6" t="s">
        <v>5</v>
      </c>
      <c r="B6" s="1">
        <v>140</v>
      </c>
    </row>
    <row r="7" spans="1:2">
      <c r="A7" t="s">
        <v>6</v>
      </c>
      <c r="B7" s="1">
        <f>B1*SIN(PI()*(360-B2)/180)</f>
        <v>-4.5085463140637216E-14</v>
      </c>
    </row>
    <row r="8" spans="1:2">
      <c r="A8" t="s">
        <v>7</v>
      </c>
      <c r="B8" s="1">
        <f>B1*COS(PI()*(360-B2)/180)</f>
        <v>184</v>
      </c>
    </row>
    <row r="9" spans="1:2">
      <c r="A9" t="s">
        <v>8</v>
      </c>
      <c r="B9" s="1">
        <f>B3*SIN(PI()*(360-B4)/180)</f>
        <v>-154.15252187363004</v>
      </c>
    </row>
    <row r="10" spans="1:2">
      <c r="A10" t="s">
        <v>9</v>
      </c>
      <c r="B10" s="1">
        <f>B3*COS(PI()*(360-B4)/180)</f>
        <v>-89.000000000000085</v>
      </c>
    </row>
    <row r="11" spans="1:2">
      <c r="A11" t="s">
        <v>10</v>
      </c>
      <c r="B11" s="1">
        <f>B5*SIN(PI()*(360-B6)/180)</f>
        <v>-118.91570779200975</v>
      </c>
    </row>
    <row r="12" spans="1:2">
      <c r="A12" t="s">
        <v>11</v>
      </c>
      <c r="B12" s="1">
        <f>B5*COS(PI()*(360-B6)/180)</f>
        <v>-141.71822197701093</v>
      </c>
    </row>
    <row r="13" spans="1:2">
      <c r="A13" t="s">
        <v>12</v>
      </c>
      <c r="B13" s="1">
        <f>-1*(B9-B7)/(B10-B8)</f>
        <v>-0.56466125228435871</v>
      </c>
    </row>
    <row r="14" spans="1:2">
      <c r="A14" t="s">
        <v>13</v>
      </c>
      <c r="B14" s="1">
        <f>(B8+B10)/2-B13*(B7+B9)/2</f>
        <v>3.9780219780219781</v>
      </c>
    </row>
    <row r="15" spans="1:2">
      <c r="A15" t="s">
        <v>14</v>
      </c>
      <c r="B15" s="1">
        <f>-1*(B11-B7)/(B12-B8)</f>
        <v>-0.36508767323555741</v>
      </c>
    </row>
    <row r="16" spans="1:2">
      <c r="A16" t="s">
        <v>15</v>
      </c>
      <c r="B16" s="1">
        <f>(B8+B12)/2-B15*(B7+B11)/2</f>
        <v>-0.56644052297761505</v>
      </c>
    </row>
    <row r="17" spans="1:2">
      <c r="A17" t="s">
        <v>16</v>
      </c>
      <c r="B17" s="1">
        <f>(B14-B16)/(B15-B13)</f>
        <v>22.770862368952884</v>
      </c>
    </row>
    <row r="18" spans="1:2">
      <c r="A18" t="s">
        <v>17</v>
      </c>
      <c r="B18" s="1">
        <f>B13*B17+B14</f>
        <v>-8.879801682825736</v>
      </c>
    </row>
    <row r="19" spans="1:2">
      <c r="A19" t="s">
        <v>18</v>
      </c>
      <c r="B19" s="1">
        <f>SQRT(B17^2+B18^2)</f>
        <v>24.44101165975151</v>
      </c>
    </row>
    <row r="20" spans="1:2">
      <c r="A20" t="s">
        <v>19</v>
      </c>
      <c r="B20" s="1">
        <f>MOD(540-(180/PI()*ATAN2(B18,B17)),360)</f>
        <v>68.696039262317754</v>
      </c>
    </row>
    <row r="21" spans="1:2">
      <c r="A21" t="s">
        <v>20</v>
      </c>
      <c r="B21" s="1">
        <f>SQRT((B7-B17)^2+(B8-B18)^2)</f>
        <v>194.21928346647761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firstPageNumber="0" orientation="portrait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zoomScale="123" zoomScaleNormal="123" zoomScalePageLayoutView="123" workbookViewId="0"/>
  </sheetViews>
  <sheetFormatPr baseColWidth="10" defaultColWidth="11.5" defaultRowHeight="12" x14ac:dyDescent="0"/>
  <cols>
    <col min="1" max="1" width="22.83203125" customWidth="1"/>
    <col min="2" max="2" width="22.1640625" style="1" customWidth="1"/>
    <col min="3" max="3" width="21" customWidth="1"/>
  </cols>
  <sheetData>
    <row r="1" spans="1:2">
      <c r="A1" t="s">
        <v>0</v>
      </c>
      <c r="B1" s="1">
        <v>184</v>
      </c>
    </row>
    <row r="2" spans="1:2">
      <c r="A2" t="s">
        <v>1</v>
      </c>
      <c r="B2" s="1">
        <v>0</v>
      </c>
    </row>
    <row r="3" spans="1:2">
      <c r="A3" t="s">
        <v>2</v>
      </c>
      <c r="B3" s="1">
        <v>178</v>
      </c>
    </row>
    <row r="4" spans="1:2">
      <c r="A4" t="s">
        <v>3</v>
      </c>
      <c r="B4" s="1">
        <v>120</v>
      </c>
    </row>
    <row r="5" spans="1:2">
      <c r="A5" t="s">
        <v>4</v>
      </c>
      <c r="B5" s="1">
        <v>185</v>
      </c>
    </row>
    <row r="6" spans="1:2">
      <c r="A6" t="s">
        <v>5</v>
      </c>
      <c r="B6" s="1">
        <v>240</v>
      </c>
    </row>
    <row r="7" spans="1:2">
      <c r="A7" t="s">
        <v>6</v>
      </c>
      <c r="B7" s="1">
        <f>B1*SIN(PI()*(360-B2)/180)</f>
        <v>-4.5085463140637216E-14</v>
      </c>
    </row>
    <row r="8" spans="1:2">
      <c r="A8" t="s">
        <v>7</v>
      </c>
      <c r="B8" s="1">
        <f>B1*COS(PI()*(360-B2)/180)</f>
        <v>184</v>
      </c>
    </row>
    <row r="9" spans="1:2">
      <c r="A9" t="s">
        <v>8</v>
      </c>
      <c r="B9" s="1">
        <f>B3*SIN(PI()*(360-B4)/180)</f>
        <v>-154.15252187363004</v>
      </c>
    </row>
    <row r="10" spans="1:2">
      <c r="A10" t="s">
        <v>9</v>
      </c>
      <c r="B10" s="1">
        <f>B3*COS(PI()*(360-B4)/180)</f>
        <v>-89.000000000000085</v>
      </c>
    </row>
    <row r="11" spans="1:2">
      <c r="A11" t="s">
        <v>10</v>
      </c>
      <c r="B11" s="1">
        <f>B5*SIN(PI()*(360-B6)/180)</f>
        <v>160.21469970012117</v>
      </c>
    </row>
    <row r="12" spans="1:2">
      <c r="A12" t="s">
        <v>11</v>
      </c>
      <c r="B12" s="1">
        <f>B5*COS(PI()*(360-B6)/180)</f>
        <v>-92.499999999999957</v>
      </c>
    </row>
    <row r="13" spans="1:2">
      <c r="A13" t="s">
        <v>12</v>
      </c>
      <c r="B13" s="1">
        <f>-1*(B9-B7)/(B10-B8)</f>
        <v>-0.56466125228435871</v>
      </c>
    </row>
    <row r="14" spans="1:2">
      <c r="A14" t="s">
        <v>13</v>
      </c>
      <c r="B14" s="1">
        <f>(B8+B10)/2-B13*(B7+B9)/2</f>
        <v>3.9780219780219781</v>
      </c>
    </row>
    <row r="15" spans="1:2">
      <c r="A15" t="s">
        <v>14</v>
      </c>
      <c r="B15" s="1">
        <f>-1*(B11-B7)/(B12-B8)</f>
        <v>0.57943833526264477</v>
      </c>
    </row>
    <row r="16" spans="1:2">
      <c r="A16" t="s">
        <v>15</v>
      </c>
      <c r="B16" s="1">
        <f>(B8+B12)/2-B15*(B7+B11)/2</f>
        <v>-0.66726943942134653</v>
      </c>
    </row>
    <row r="17" spans="1:2">
      <c r="A17" t="s">
        <v>16</v>
      </c>
      <c r="B17" s="1">
        <f>(B14-B16)/(B15-B13)</f>
        <v>4.0602159707119734</v>
      </c>
    </row>
    <row r="18" spans="1:2">
      <c r="A18" t="s">
        <v>17</v>
      </c>
      <c r="B18" s="1">
        <f>B13*B17+B14</f>
        <v>1.685375343454802</v>
      </c>
    </row>
    <row r="19" spans="1:2">
      <c r="A19" t="s">
        <v>18</v>
      </c>
      <c r="B19" s="1">
        <f>SQRT(B17^2+B18^2)</f>
        <v>4.3961168975756282</v>
      </c>
    </row>
    <row r="20" spans="1:2">
      <c r="A20" t="s">
        <v>19</v>
      </c>
      <c r="B20" s="1">
        <f>MOD(540-(180/PI()*ATAN2(B18,B17)),360)</f>
        <v>112.54309321660855</v>
      </c>
    </row>
    <row r="21" spans="1:2">
      <c r="A21" t="s">
        <v>20</v>
      </c>
      <c r="B21" s="1">
        <f>SQRT((B7-B17)^2+(B8-B18)^2)</f>
        <v>182.35983032835324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firstPageNumber="0" orientation="portrait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